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1 TRIMESTRE 2025\EJECUTIVO\FORMATOS\"/>
    </mc:Choice>
  </mc:AlternateContent>
  <bookViews>
    <workbookView xWindow="0" yWindow="0" windowWidth="20490" windowHeight="7755"/>
  </bookViews>
  <sheets>
    <sheet name="ESTADO DE ACTIVIDADES 1" sheetId="1" r:id="rId1"/>
  </sheets>
  <externalReferences>
    <externalReference r:id="rId2"/>
  </externalReferences>
  <definedNames>
    <definedName name="_xlnm.Print_Area" localSheetId="0">'ESTADO DE ACTIVIDADES 1'!$B$2:$D$79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C67" i="1"/>
  <c r="D61" i="1"/>
  <c r="C61" i="1"/>
  <c r="D54" i="1"/>
  <c r="C54" i="1"/>
  <c r="D49" i="1"/>
  <c r="C49" i="1"/>
  <c r="D38" i="1"/>
  <c r="C38" i="1"/>
  <c r="D33" i="1"/>
  <c r="D70" i="1" s="1"/>
  <c r="C33" i="1"/>
  <c r="C70" i="1" s="1"/>
  <c r="D23" i="1"/>
  <c r="C23" i="1"/>
  <c r="D19" i="1"/>
  <c r="C19" i="1"/>
  <c r="D10" i="1"/>
  <c r="D30" i="1" s="1"/>
  <c r="C10" i="1"/>
  <c r="C30" i="1" s="1"/>
  <c r="B2" i="1"/>
  <c r="C72" i="1" l="1"/>
  <c r="D72" i="1"/>
</calcChain>
</file>

<file path=xl/sharedStrings.xml><?xml version="1.0" encoding="utf-8"?>
<sst xmlns="http://schemas.openxmlformats.org/spreadsheetml/2006/main" count="61" uniqueCount="61">
  <si>
    <t>Poder Ejecutivo del Estado de Oaxaca</t>
  </si>
  <si>
    <t>Estado de Actividades Consolidado</t>
  </si>
  <si>
    <t>Del 1 de enero al 31 de marzo de 2025</t>
  </si>
  <si>
    <t xml:space="preserve"> (Pesos)</t>
  </si>
  <si>
    <t>Concepto</t>
  </si>
  <si>
    <t>Marzo 2025</t>
  </si>
  <si>
    <t>Diciembre 2024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</si>
  <si>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</si>
  <si>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</si>
  <si>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</si>
  <si>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</si>
  <si>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</si>
  <si>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</si>
  <si>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</si>
  <si>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</si>
  <si>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</si>
  <si>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</si>
  <si>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   Aportaciones,    Convenios,    Incentivos     Derivados    de    la Colaboración Fiscal y Fondos Distintos de Aportaciones</t>
  </si>
  <si>
    <t>Transferencias, Asignaciones, Subsidios y Subvenciones, y Pensiones y
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</si>
  <si>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</si>
  <si>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</si>
  <si>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</si>
  <si>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</si>
  <si>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</si>
  <si>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</si>
  <si>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</si>
  <si>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</si>
  <si>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</si>
  <si>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</si>
  <si>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</si>
  <si>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</si>
  <si>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</si>
  <si>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</si>
  <si>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</si>
  <si>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</si>
  <si>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</si>
  <si>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</si>
  <si>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</si>
  <si>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</si>
  <si>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</si>
  <si>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</si>
  <si>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</si>
  <si>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</si>
  <si>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</si>
  <si>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</si>
  <si>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</si>
  <si>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</si>
  <si>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</si>
  <si>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</si>
  <si>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</si>
  <si>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</si>
  <si>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</si>
  <si>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</si>
  <si>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</si>
  <si>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</si>
  <si>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</si>
  <si>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</si>
  <si>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</si>
  <si>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</si>
  <si>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 Desahorro)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</si>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</sst>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9"/>
      <color theme="1"/>
      <name val="Monserat medium"/>
    </font>
    <font>
      <b/>
      <sz val="10"/>
      <color theme="1"/>
      <name val="Monserat medium"/>
    </font>
    <font>
      <sz val="10"/>
      <color theme="1"/>
      <name val="Monserat medium"/>
    </font>
    <font>
      <b/>
      <sz val="10"/>
      <color rgb="FF000000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right" vertical="center" wrapText="1"/>
    </xf>
    <xf numFmtId="1" fontId="4" fillId="0" borderId="6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 indent="2"/>
    </xf>
    <xf numFmtId="3" fontId="4" fillId="0" borderId="5" xfId="2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 indent="4"/>
    </xf>
    <xf numFmtId="3" fontId="5" fillId="0" borderId="5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 indent="3"/>
    </xf>
    <xf numFmtId="3" fontId="6" fillId="0" borderId="5" xfId="2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3" fontId="4" fillId="0" borderId="9" xfId="0" applyNumberFormat="1" applyFont="1" applyBorder="1" applyAlignment="1">
      <alignment horizontal="right" vertical="center" wrapText="1"/>
    </xf>
    <xf numFmtId="3" fontId="4" fillId="0" borderId="0" xfId="2" applyNumberFormat="1" applyFont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153008</xdr:colOff>
      <xdr:row>1</xdr:row>
      <xdr:rowOff>114300</xdr:rowOff>
    </xdr:from>
    <xdr:ext cx="1974725" cy="523398"/>
    <xdr:pic>
      <xdr:nvPicPr>
        <xdr:cNvPr id="2" name="Imagen 1">
          <a:extLst>
            <a:ext uri="{FF2B5EF4-FFF2-40B4-BE49-F238E27FC236}">
              <a16:creationId xmlns:a16="http://schemas.microsoft.com/office/drawing/2014/main" xmlns="" id="{16AD5AC0-1215-4ADA-8E03-12270743D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8508" y="400050"/>
          <a:ext cx="1974725" cy="523398"/>
        </a:xfrm>
        <a:prstGeom prst="rect">
          <a:avLst/>
        </a:prstGeom>
      </xdr:spPr>
    </xdr:pic>
    <xdr:clientData/>
  </xdr:oneCellAnchor>
  <xdr:twoCellAnchor editAs="oneCell">
    <xdr:from>
      <xdr:col>1</xdr:col>
      <xdr:colOff>533400</xdr:colOff>
      <xdr:row>1</xdr:row>
      <xdr:rowOff>0</xdr:rowOff>
    </xdr:from>
    <xdr:to>
      <xdr:col>1</xdr:col>
      <xdr:colOff>1282675</xdr:colOff>
      <xdr:row>5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2FE1C7A-E1C5-4BDD-B5BC-C2FB2327C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0"/>
          <a:ext cx="749275" cy="7048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4093422</xdr:colOff>
      <xdr:row>76</xdr:row>
      <xdr:rowOff>81783</xdr:rowOff>
    </xdr:from>
    <xdr:to>
      <xdr:col>3</xdr:col>
      <xdr:colOff>319608</xdr:colOff>
      <xdr:row>78</xdr:row>
      <xdr:rowOff>154313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63AFCF37-0C6F-45D8-8D16-49FD8DDF445A}"/>
            </a:ext>
          </a:extLst>
        </xdr:cNvPr>
        <xdr:cNvSpPr txBox="1"/>
      </xdr:nvSpPr>
      <xdr:spPr>
        <a:xfrm>
          <a:off x="4255347" y="12264258"/>
          <a:ext cx="3036561" cy="43448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100">
            <a:effectLst/>
            <a:latin typeface="Monserat medium"/>
          </a:endParaRPr>
        </a:p>
      </xdr:txBody>
    </xdr:sp>
    <xdr:clientData/>
  </xdr:twoCellAnchor>
  <xdr:twoCellAnchor>
    <xdr:from>
      <xdr:col>1</xdr:col>
      <xdr:colOff>836543</xdr:colOff>
      <xdr:row>76</xdr:row>
      <xdr:rowOff>81783</xdr:rowOff>
    </xdr:from>
    <xdr:to>
      <xdr:col>1</xdr:col>
      <xdr:colOff>3953859</xdr:colOff>
      <xdr:row>78</xdr:row>
      <xdr:rowOff>154313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26F2B6D0-738E-460E-B317-B0DCAEAF2E30}"/>
            </a:ext>
          </a:extLst>
        </xdr:cNvPr>
        <xdr:cNvSpPr txBox="1"/>
      </xdr:nvSpPr>
      <xdr:spPr>
        <a:xfrm>
          <a:off x="998468" y="12264258"/>
          <a:ext cx="3117316" cy="43448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10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/>
      <sheetData sheetId="1">
        <row r="2">
          <cell r="C2" t="str">
            <v>1er. Informe Trimestral de Avance de Gestión 2025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G1014"/>
  <sheetViews>
    <sheetView showGridLines="0" tabSelected="1" zoomScale="80" zoomScaleNormal="80" zoomScaleSheetLayoutView="179" zoomScalePageLayoutView="90" workbookViewId="0">
      <selection activeCell="C83" sqref="C83"/>
    </sheetView>
  </sheetViews>
  <sheetFormatPr baseColWidth="10" defaultColWidth="14.28515625" defaultRowHeight="15" customHeight="1"/>
  <cols>
    <col min="1" max="1" width="2.42578125" style="4" customWidth="1"/>
    <col min="2" max="2" width="86.140625" style="1" customWidth="1"/>
    <col min="3" max="3" width="16" style="2" customWidth="1"/>
    <col min="4" max="4" width="16" style="3" customWidth="1"/>
    <col min="5" max="17" width="10.7109375" style="4" customWidth="1"/>
    <col min="18" max="16384" width="14.28515625" style="4"/>
  </cols>
  <sheetData>
    <row r="1" spans="2:7" ht="22.5" customHeight="1"/>
    <row r="2" spans="2:7" s="7" customFormat="1" ht="12" customHeight="1">
      <c r="B2" s="5" t="str">
        <f>'[1]ESTADO DE SITUACIÓN FINAN 2'!C2</f>
        <v>1er. Informe Trimestral de Avance de Gestión 2025</v>
      </c>
      <c r="C2" s="5"/>
      <c r="D2" s="5"/>
      <c r="E2" s="6"/>
      <c r="F2" s="6"/>
      <c r="G2" s="6"/>
    </row>
    <row r="3" spans="2:7" s="7" customFormat="1" ht="12" customHeight="1">
      <c r="B3" s="5" t="s">
        <v>0</v>
      </c>
      <c r="C3" s="5"/>
      <c r="D3" s="5"/>
    </row>
    <row r="4" spans="2:7" s="7" customFormat="1" ht="12" customHeight="1">
      <c r="B4" s="5" t="s">
        <v>1</v>
      </c>
      <c r="C4" s="5"/>
      <c r="D4" s="5"/>
    </row>
    <row r="5" spans="2:7" s="7" customFormat="1" ht="12" customHeight="1">
      <c r="B5" s="5" t="s">
        <v>2</v>
      </c>
      <c r="C5" s="5"/>
      <c r="D5" s="5"/>
    </row>
    <row r="6" spans="2:7" s="7" customFormat="1" ht="12" customHeight="1">
      <c r="B6" s="8" t="s">
        <v>3</v>
      </c>
      <c r="C6" s="8"/>
      <c r="D6" s="8"/>
    </row>
    <row r="7" spans="2:7" s="7" customFormat="1" ht="5.25" customHeight="1">
      <c r="B7" s="9"/>
      <c r="C7" s="9"/>
      <c r="D7" s="9"/>
    </row>
    <row r="8" spans="2:7" ht="12.75">
      <c r="B8" s="10" t="s">
        <v>4</v>
      </c>
      <c r="C8" s="11" t="s">
        <v>5</v>
      </c>
      <c r="D8" s="12" t="s">
        <v>6</v>
      </c>
    </row>
    <row r="9" spans="2:7" ht="12.75">
      <c r="B9" s="13" t="s">
        <v>7</v>
      </c>
      <c r="C9" s="14"/>
      <c r="D9" s="15"/>
    </row>
    <row r="10" spans="2:7" ht="12.75">
      <c r="B10" s="16" t="s">
        <v>8</v>
      </c>
      <c r="C10" s="17">
        <f>SUM(C11:C17)</f>
        <v>2145995663.5600002</v>
      </c>
      <c r="D10" s="17">
        <f>SUM(D11:D17)</f>
        <v>6570923501</v>
      </c>
    </row>
    <row r="11" spans="2:7" ht="12.75">
      <c r="B11" s="18" t="s">
        <v>9</v>
      </c>
      <c r="C11" s="19">
        <v>846875143</v>
      </c>
      <c r="D11" s="19">
        <v>2141687266</v>
      </c>
    </row>
    <row r="12" spans="2:7" ht="12.75">
      <c r="B12" s="18" t="s">
        <v>10</v>
      </c>
      <c r="C12" s="19">
        <v>0</v>
      </c>
      <c r="D12" s="19">
        <v>0</v>
      </c>
    </row>
    <row r="13" spans="2:7" ht="13.5" customHeight="1">
      <c r="B13" s="18" t="s">
        <v>11</v>
      </c>
      <c r="C13" s="19">
        <v>0</v>
      </c>
      <c r="D13" s="19">
        <v>0</v>
      </c>
    </row>
    <row r="14" spans="2:7" ht="12.75">
      <c r="B14" s="18" t="s">
        <v>12</v>
      </c>
      <c r="C14" s="19">
        <v>1067742014.3200001</v>
      </c>
      <c r="D14" s="19">
        <v>2684562620</v>
      </c>
    </row>
    <row r="15" spans="2:7" ht="12.75">
      <c r="B15" s="18" t="s">
        <v>13</v>
      </c>
      <c r="C15" s="19">
        <v>202636763.84999999</v>
      </c>
      <c r="D15" s="19">
        <v>998289283</v>
      </c>
    </row>
    <row r="16" spans="2:7" ht="12.75">
      <c r="B16" s="18" t="s">
        <v>14</v>
      </c>
      <c r="C16" s="19">
        <v>28741742.390000001</v>
      </c>
      <c r="D16" s="19">
        <v>746384332</v>
      </c>
    </row>
    <row r="17" spans="2:4" ht="12.75">
      <c r="B17" s="18" t="s">
        <v>15</v>
      </c>
      <c r="C17" s="19">
        <v>0</v>
      </c>
      <c r="D17" s="19">
        <v>0</v>
      </c>
    </row>
    <row r="18" spans="2:4" ht="6" customHeight="1">
      <c r="B18" s="20"/>
      <c r="C18" s="19"/>
      <c r="D18" s="19"/>
    </row>
    <row r="19" spans="2:4" ht="38.25">
      <c r="B19" s="16" t="s">
        <v>16</v>
      </c>
      <c r="C19" s="21">
        <f>SUM(C20:C21)</f>
        <v>12709208190.75</v>
      </c>
      <c r="D19" s="21">
        <f>SUM(D20:D21)</f>
        <v>34402095072</v>
      </c>
    </row>
    <row r="20" spans="2:4" ht="25.5">
      <c r="B20" s="18" t="s">
        <v>17</v>
      </c>
      <c r="C20" s="19">
        <v>24390141525.18</v>
      </c>
      <c r="D20" s="19">
        <v>99710670136</v>
      </c>
    </row>
    <row r="21" spans="2:4" ht="25.5">
      <c r="B21" s="18" t="s">
        <v>18</v>
      </c>
      <c r="C21" s="19">
        <v>-11680933334.43</v>
      </c>
      <c r="D21" s="19">
        <v>-65308575064</v>
      </c>
    </row>
    <row r="22" spans="2:4" ht="6" customHeight="1">
      <c r="B22" s="20"/>
      <c r="C22" s="19"/>
      <c r="D22" s="19"/>
    </row>
    <row r="23" spans="2:4" ht="12.75">
      <c r="B23" s="16" t="s">
        <v>19</v>
      </c>
      <c r="C23" s="17">
        <f>SUM(C24:C28)</f>
        <v>11056367.27</v>
      </c>
      <c r="D23" s="17">
        <f>SUM(D24:D28)</f>
        <v>141821774</v>
      </c>
    </row>
    <row r="24" spans="2:4" ht="12.75">
      <c r="B24" s="18" t="s">
        <v>20</v>
      </c>
      <c r="C24" s="19">
        <v>11056367.27</v>
      </c>
      <c r="D24" s="19">
        <v>141821774</v>
      </c>
    </row>
    <row r="25" spans="2:4" ht="12.75">
      <c r="B25" s="18" t="s">
        <v>21</v>
      </c>
      <c r="C25" s="19">
        <v>0</v>
      </c>
      <c r="D25" s="19">
        <v>0</v>
      </c>
    </row>
    <row r="26" spans="2:4" ht="12.75">
      <c r="B26" s="18" t="s">
        <v>22</v>
      </c>
      <c r="C26" s="19">
        <v>0</v>
      </c>
      <c r="D26" s="19">
        <v>0</v>
      </c>
    </row>
    <row r="27" spans="2:4" ht="12.75">
      <c r="B27" s="18" t="s">
        <v>23</v>
      </c>
      <c r="C27" s="19">
        <v>0</v>
      </c>
      <c r="D27" s="19">
        <v>0</v>
      </c>
    </row>
    <row r="28" spans="2:4" ht="12.75">
      <c r="B28" s="18" t="s">
        <v>24</v>
      </c>
      <c r="C28" s="19">
        <v>0</v>
      </c>
      <c r="D28" s="19">
        <v>0</v>
      </c>
    </row>
    <row r="29" spans="2:4" ht="6" customHeight="1">
      <c r="B29" s="20"/>
      <c r="C29" s="19"/>
      <c r="D29" s="19"/>
    </row>
    <row r="30" spans="2:4" ht="12.75">
      <c r="B30" s="22" t="s">
        <v>25</v>
      </c>
      <c r="C30" s="17">
        <f>C10+C19+C23</f>
        <v>14866260221.58</v>
      </c>
      <c r="D30" s="17">
        <f>D10+D19+D23</f>
        <v>41114840347</v>
      </c>
    </row>
    <row r="31" spans="2:4" ht="9.75" customHeight="1">
      <c r="B31" s="16"/>
      <c r="C31" s="23"/>
      <c r="D31" s="23"/>
    </row>
    <row r="32" spans="2:4" ht="9.75" customHeight="1">
      <c r="B32" s="22" t="s">
        <v>26</v>
      </c>
      <c r="C32" s="23"/>
      <c r="D32" s="23"/>
    </row>
    <row r="33" spans="2:4" ht="12.75">
      <c r="B33" s="16" t="s">
        <v>27</v>
      </c>
      <c r="C33" s="17">
        <f>SUM(C34:C36)</f>
        <v>2495038103.9299998</v>
      </c>
      <c r="D33" s="17">
        <f>SUM(D34:D36)</f>
        <v>12205294478</v>
      </c>
    </row>
    <row r="34" spans="2:4" ht="12.75">
      <c r="B34" s="18" t="s">
        <v>28</v>
      </c>
      <c r="C34" s="19">
        <v>1758533127.5899999</v>
      </c>
      <c r="D34" s="19">
        <v>8041268389</v>
      </c>
    </row>
    <row r="35" spans="2:4" ht="12.75">
      <c r="B35" s="18" t="s">
        <v>29</v>
      </c>
      <c r="C35" s="19">
        <v>95094740.739999995</v>
      </c>
      <c r="D35" s="19">
        <v>1033168094</v>
      </c>
    </row>
    <row r="36" spans="2:4" ht="12.75">
      <c r="B36" s="18" t="s">
        <v>30</v>
      </c>
      <c r="C36" s="19">
        <v>641410235.60000002</v>
      </c>
      <c r="D36" s="19">
        <v>3130857995</v>
      </c>
    </row>
    <row r="37" spans="2:4" ht="6" customHeight="1">
      <c r="B37" s="16"/>
      <c r="C37" s="23"/>
      <c r="D37" s="23"/>
    </row>
    <row r="38" spans="2:4" ht="12.75">
      <c r="B38" s="16" t="s">
        <v>31</v>
      </c>
      <c r="C38" s="17">
        <f>SUM(C39:C47)</f>
        <v>386925726.19000006</v>
      </c>
      <c r="D38" s="17">
        <f>SUM(D39:D47)</f>
        <v>1898670461</v>
      </c>
    </row>
    <row r="39" spans="2:4" ht="12.75">
      <c r="B39" s="18" t="s">
        <v>32</v>
      </c>
      <c r="C39" s="19">
        <v>12876</v>
      </c>
      <c r="D39" s="19">
        <v>4388928</v>
      </c>
    </row>
    <row r="40" spans="2:4" ht="12.75">
      <c r="B40" s="18" t="s">
        <v>33</v>
      </c>
      <c r="C40" s="19">
        <v>6900000</v>
      </c>
      <c r="D40" s="19">
        <v>157829202</v>
      </c>
    </row>
    <row r="41" spans="2:4" ht="12.75">
      <c r="B41" s="18" t="s">
        <v>34</v>
      </c>
      <c r="C41" s="19">
        <v>0</v>
      </c>
      <c r="D41" s="19">
        <v>49769815</v>
      </c>
    </row>
    <row r="42" spans="2:4" ht="12.75">
      <c r="B42" s="18" t="s">
        <v>35</v>
      </c>
      <c r="C42" s="19">
        <v>176940869.71000001</v>
      </c>
      <c r="D42" s="19">
        <v>806403866</v>
      </c>
    </row>
    <row r="43" spans="2:4" ht="12.75">
      <c r="B43" s="18" t="s">
        <v>36</v>
      </c>
      <c r="C43" s="19">
        <v>161936803.86000001</v>
      </c>
      <c r="D43" s="19">
        <v>612197562</v>
      </c>
    </row>
    <row r="44" spans="2:4" ht="12.75">
      <c r="B44" s="18" t="s">
        <v>37</v>
      </c>
      <c r="C44" s="19">
        <v>41135176.619999997</v>
      </c>
      <c r="D44" s="19">
        <v>268081088</v>
      </c>
    </row>
    <row r="45" spans="2:4" ht="12.75">
      <c r="B45" s="18" t="s">
        <v>38</v>
      </c>
      <c r="C45" s="19">
        <v>0</v>
      </c>
      <c r="D45" s="19">
        <v>0</v>
      </c>
    </row>
    <row r="46" spans="2:4" ht="12.75">
      <c r="B46" s="18" t="s">
        <v>39</v>
      </c>
      <c r="C46" s="19">
        <v>0</v>
      </c>
      <c r="D46" s="19">
        <v>0</v>
      </c>
    </row>
    <row r="47" spans="2:4" ht="12.75">
      <c r="B47" s="18" t="s">
        <v>40</v>
      </c>
      <c r="C47" s="19">
        <v>0</v>
      </c>
      <c r="D47" s="19">
        <v>0</v>
      </c>
    </row>
    <row r="48" spans="2:4" ht="6" customHeight="1">
      <c r="B48" s="16"/>
      <c r="C48" s="23"/>
      <c r="D48" s="23"/>
    </row>
    <row r="49" spans="2:4" ht="12.75">
      <c r="B49" s="16" t="s">
        <v>41</v>
      </c>
      <c r="C49" s="17">
        <f>SUM(C50:C52)</f>
        <v>6095228220.5500002</v>
      </c>
      <c r="D49" s="17">
        <f>SUM(D50:D52)</f>
        <v>21519565569</v>
      </c>
    </row>
    <row r="50" spans="2:4" ht="12.75">
      <c r="B50" s="18" t="s">
        <v>42</v>
      </c>
      <c r="C50" s="19">
        <v>2295264176.8800001</v>
      </c>
      <c r="D50" s="19">
        <v>8359095113</v>
      </c>
    </row>
    <row r="51" spans="2:4" ht="12.75">
      <c r="B51" s="18" t="s">
        <v>43</v>
      </c>
      <c r="C51" s="19">
        <v>3768428348.3400002</v>
      </c>
      <c r="D51" s="19">
        <v>13112333706</v>
      </c>
    </row>
    <row r="52" spans="2:4" ht="12.75">
      <c r="B52" s="18" t="s">
        <v>44</v>
      </c>
      <c r="C52" s="19">
        <v>31535695.329999998</v>
      </c>
      <c r="D52" s="19">
        <v>48136750</v>
      </c>
    </row>
    <row r="53" spans="2:4" ht="6" customHeight="1">
      <c r="B53" s="16"/>
      <c r="C53" s="23"/>
      <c r="D53" s="23"/>
    </row>
    <row r="54" spans="2:4" ht="12.75">
      <c r="B54" s="16" t="s">
        <v>45</v>
      </c>
      <c r="C54" s="17">
        <f>SUM(C55:C59)</f>
        <v>387448341.84000003</v>
      </c>
      <c r="D54" s="17">
        <f>SUM(D55:D59)</f>
        <v>2267296938</v>
      </c>
    </row>
    <row r="55" spans="2:4" ht="12.75">
      <c r="B55" s="18" t="s">
        <v>46</v>
      </c>
      <c r="C55" s="19">
        <v>387194811.73000002</v>
      </c>
      <c r="D55" s="19">
        <v>1898888585</v>
      </c>
    </row>
    <row r="56" spans="2:4" ht="12.75">
      <c r="B56" s="18" t="s">
        <v>47</v>
      </c>
      <c r="C56" s="19">
        <v>0</v>
      </c>
      <c r="D56" s="19">
        <v>0</v>
      </c>
    </row>
    <row r="57" spans="2:4" ht="12.75">
      <c r="B57" s="18" t="s">
        <v>48</v>
      </c>
      <c r="C57" s="19">
        <v>253530.11</v>
      </c>
      <c r="D57" s="19">
        <v>368408353</v>
      </c>
    </row>
    <row r="58" spans="2:4" ht="12.75">
      <c r="B58" s="18" t="s">
        <v>49</v>
      </c>
      <c r="C58" s="19">
        <v>0</v>
      </c>
      <c r="D58" s="19">
        <v>0</v>
      </c>
    </row>
    <row r="59" spans="2:4" ht="12.75">
      <c r="B59" s="18" t="s">
        <v>50</v>
      </c>
      <c r="C59" s="19">
        <v>0</v>
      </c>
      <c r="D59" s="19">
        <v>0</v>
      </c>
    </row>
    <row r="60" spans="2:4" ht="6" customHeight="1">
      <c r="B60" s="16"/>
      <c r="C60" s="23"/>
      <c r="D60" s="23"/>
    </row>
    <row r="61" spans="2:4" ht="12.75">
      <c r="B61" s="16" t="s">
        <v>51</v>
      </c>
      <c r="C61" s="17">
        <f>SUM(C62:C65)</f>
        <v>14995199.130000001</v>
      </c>
      <c r="D61" s="17">
        <f>SUM(D62:D65)</f>
        <v>389315519</v>
      </c>
    </row>
    <row r="62" spans="2:4" ht="12.75">
      <c r="B62" s="18" t="s">
        <v>52</v>
      </c>
      <c r="C62" s="19">
        <v>14995199.130000001</v>
      </c>
      <c r="D62" s="19">
        <v>389315519</v>
      </c>
    </row>
    <row r="63" spans="2:4" ht="12.75">
      <c r="B63" s="18" t="s">
        <v>53</v>
      </c>
      <c r="C63" s="19">
        <v>0</v>
      </c>
      <c r="D63" s="19">
        <v>0</v>
      </c>
    </row>
    <row r="64" spans="2:4" ht="12.75">
      <c r="B64" s="18" t="s">
        <v>54</v>
      </c>
      <c r="C64" s="19">
        <v>0</v>
      </c>
      <c r="D64" s="19">
        <v>0</v>
      </c>
    </row>
    <row r="65" spans="2:5" ht="12.75">
      <c r="B65" s="18" t="s">
        <v>55</v>
      </c>
      <c r="C65" s="19">
        <v>0</v>
      </c>
      <c r="D65" s="19">
        <v>0</v>
      </c>
    </row>
    <row r="66" spans="2:5" ht="6" customHeight="1">
      <c r="B66" s="16"/>
      <c r="C66" s="23"/>
      <c r="D66" s="23"/>
    </row>
    <row r="67" spans="2:5" ht="12.75">
      <c r="B67" s="16" t="s">
        <v>56</v>
      </c>
      <c r="C67" s="17">
        <f>C68</f>
        <v>6712495.1500000004</v>
      </c>
      <c r="D67" s="17">
        <f>D68</f>
        <v>1011745016</v>
      </c>
    </row>
    <row r="68" spans="2:5" ht="12.75">
      <c r="B68" s="18" t="s">
        <v>57</v>
      </c>
      <c r="C68" s="19">
        <v>6712495.1500000004</v>
      </c>
      <c r="D68" s="19">
        <v>1011745016</v>
      </c>
    </row>
    <row r="69" spans="2:5" ht="6" customHeight="1">
      <c r="B69" s="24"/>
      <c r="C69" s="19"/>
      <c r="D69" s="19"/>
    </row>
    <row r="70" spans="2:5" ht="12.75">
      <c r="B70" s="22" t="s">
        <v>58</v>
      </c>
      <c r="C70" s="17">
        <f>C33+C38+C49+C54+C61+C67</f>
        <v>9386348086.789999</v>
      </c>
      <c r="D70" s="17">
        <f>D33+D38+D49+D54+D61+D67-1</f>
        <v>39291887980</v>
      </c>
    </row>
    <row r="71" spans="2:5" ht="6" customHeight="1">
      <c r="B71" s="24"/>
      <c r="C71" s="23"/>
      <c r="D71" s="23"/>
    </row>
    <row r="72" spans="2:5" ht="12.75">
      <c r="B72" s="22" t="s">
        <v>59</v>
      </c>
      <c r="C72" s="17">
        <f>C30-C70</f>
        <v>5479912134.7900009</v>
      </c>
      <c r="D72" s="17">
        <f>D30-D70-1</f>
        <v>1822952366</v>
      </c>
    </row>
    <row r="73" spans="2:5" ht="6" customHeight="1">
      <c r="B73" s="25"/>
      <c r="C73" s="26"/>
      <c r="D73" s="26"/>
    </row>
    <row r="74" spans="2:5" ht="12.75">
      <c r="B74" s="1" t="s">
        <v>60</v>
      </c>
      <c r="C74" s="27"/>
      <c r="D74" s="28"/>
    </row>
    <row r="75" spans="2:5" ht="10.5" customHeight="1">
      <c r="C75" s="29"/>
      <c r="D75" s="30"/>
    </row>
    <row r="76" spans="2:5" ht="35.25" customHeight="1">
      <c r="B76" s="31"/>
      <c r="C76" s="32"/>
      <c r="E76" s="33"/>
    </row>
    <row r="77" spans="2:5" ht="14.25" customHeight="1">
      <c r="E77" s="34"/>
    </row>
    <row r="78" spans="2:5" ht="14.25" customHeight="1">
      <c r="E78" s="34"/>
    </row>
    <row r="79" spans="2:5" ht="14.25" customHeight="1">
      <c r="E79" s="34"/>
    </row>
    <row r="80" spans="2:5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6">
    <mergeCell ref="B2:D2"/>
    <mergeCell ref="E2:G2"/>
    <mergeCell ref="B3:D3"/>
    <mergeCell ref="B4:D4"/>
    <mergeCell ref="B5:D5"/>
    <mergeCell ref="B6:D6"/>
  </mergeCells>
  <printOptions horizontalCentered="1"/>
  <pageMargins left="0.31496062992125984" right="0.23622047244094491" top="0.43307086614173229" bottom="0.27559055118110237" header="0.31496062992125984" footer="0.31496062992125984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ACTIVIDADES 1</vt:lpstr>
      <vt:lpstr>'ESTADO DE ACTIVIDADES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2025-05-02T19:21:41Z</dcterms:created>
  <dcterms:modified xsi:type="dcterms:W3CDTF">2025-05-02T19:22:32Z</dcterms:modified>
</cp:coreProperties>
</file>